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10.15" sheetId="1" r:id="rId1"/>
    <sheet name="10.27" sheetId="2" r:id="rId2"/>
    <sheet name="10.43" sheetId="3" r:id="rId3"/>
    <sheet name="10.55" sheetId="4" r:id="rId4"/>
  </sheets>
  <definedNames/>
  <calcPr fullCalcOnLoad="1"/>
</workbook>
</file>

<file path=xl/sharedStrings.xml><?xml version="1.0" encoding="utf-8"?>
<sst xmlns="http://schemas.openxmlformats.org/spreadsheetml/2006/main" count="48" uniqueCount="30">
  <si>
    <t>E</t>
  </si>
  <si>
    <t>Zadatak</t>
  </si>
  <si>
    <t>Zakljuchak</t>
  </si>
  <si>
    <t>p-vrednost</t>
  </si>
  <si>
    <t>Interval 98%</t>
  </si>
  <si>
    <t>Sp</t>
  </si>
  <si>
    <t>Interval 99%</t>
  </si>
  <si>
    <t>x1-x2</t>
  </si>
  <si>
    <t>df</t>
  </si>
  <si>
    <t>Interval 95%</t>
  </si>
  <si>
    <r>
      <t>z</t>
    </r>
    <r>
      <rPr>
        <i/>
        <vertAlign val="subscript"/>
        <sz val="12"/>
        <rFont val="Times New Roman"/>
        <family val="1"/>
      </rPr>
      <t>1-</t>
    </r>
    <r>
      <rPr>
        <vertAlign val="subscript"/>
        <sz val="12"/>
        <rFont val="Arial"/>
        <family val="0"/>
      </rPr>
      <t>α</t>
    </r>
    <r>
      <rPr>
        <i/>
        <vertAlign val="subscript"/>
        <sz val="12"/>
        <rFont val="Times New Roman"/>
        <family val="1"/>
      </rPr>
      <t>/2</t>
    </r>
  </si>
  <si>
    <r>
      <t>σ</t>
    </r>
    <r>
      <rPr>
        <vertAlign val="subscript"/>
        <sz val="12"/>
        <rFont val="Times New Roman"/>
        <family val="1"/>
      </rPr>
      <t>X1-X2</t>
    </r>
  </si>
  <si>
    <r>
      <t>z</t>
    </r>
    <r>
      <rPr>
        <vertAlign val="subscript"/>
        <sz val="12"/>
        <rFont val="Times New Roman"/>
        <family val="1"/>
      </rPr>
      <t>c</t>
    </r>
  </si>
  <si>
    <r>
      <t>z</t>
    </r>
    <r>
      <rPr>
        <vertAlign val="subscript"/>
        <sz val="12"/>
        <rFont val="Times New Roman"/>
        <family val="1"/>
      </rPr>
      <t>u</t>
    </r>
  </si>
  <si>
    <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se prihvata</t>
    </r>
  </si>
  <si>
    <r>
      <t>t</t>
    </r>
    <r>
      <rPr>
        <vertAlign val="subscript"/>
        <sz val="12"/>
        <rFont val="Times New Roman"/>
        <family val="1"/>
      </rPr>
      <t>α/2</t>
    </r>
  </si>
  <si>
    <r>
      <t>t</t>
    </r>
    <r>
      <rPr>
        <vertAlign val="subscript"/>
        <sz val="12"/>
        <rFont val="Times New Roman"/>
        <family val="1"/>
      </rPr>
      <t>c</t>
    </r>
  </si>
  <si>
    <r>
      <t>t</t>
    </r>
    <r>
      <rPr>
        <vertAlign val="subscript"/>
        <sz val="12"/>
        <rFont val="Times New Roman"/>
        <family val="1"/>
      </rPr>
      <t>u</t>
    </r>
  </si>
  <si>
    <r>
      <t>H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se odbacuje</t>
    </r>
  </si>
  <si>
    <t>10.27</t>
  </si>
  <si>
    <t>10.15</t>
  </si>
  <si>
    <r>
      <t>S</t>
    </r>
    <r>
      <rPr>
        <vertAlign val="subscript"/>
        <sz val="12"/>
        <rFont val="Times New Roman"/>
        <family val="1"/>
      </rPr>
      <t>X1-X2</t>
    </r>
  </si>
  <si>
    <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se ne odbacuje</t>
    </r>
  </si>
  <si>
    <t>10.43</t>
  </si>
  <si>
    <r>
      <t>s</t>
    </r>
    <r>
      <rPr>
        <i/>
        <vertAlign val="subscript"/>
        <sz val="12"/>
        <rFont val="Times New Roman"/>
        <family val="1"/>
      </rPr>
      <t>d</t>
    </r>
  </si>
  <si>
    <r>
      <t>S</t>
    </r>
    <r>
      <rPr>
        <vertAlign val="subscript"/>
        <sz val="12"/>
        <rFont val="Times New Roman"/>
        <family val="1"/>
      </rPr>
      <t>D</t>
    </r>
  </si>
  <si>
    <t>10.55</t>
  </si>
  <si>
    <t>d</t>
  </si>
  <si>
    <r>
      <t>x</t>
    </r>
    <r>
      <rPr>
        <vertAlign val="subscript"/>
        <sz val="12"/>
        <rFont val="Times New Roman"/>
        <family val="1"/>
      </rPr>
      <t>1</t>
    </r>
  </si>
  <si>
    <r>
      <t>x</t>
    </r>
    <r>
      <rPr>
        <vertAlign val="sub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</si>
</sst>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Arial"/>
      <family val="0"/>
    </font>
    <font>
      <vertAlign val="subscript"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"/>
    </sheetView>
  </sheetViews>
  <sheetFormatPr defaultColWidth="9.140625" defaultRowHeight="12.75"/>
  <cols>
    <col min="1" max="1" width="8.140625" style="0" bestFit="1" customWidth="1"/>
    <col min="2" max="2" width="8.28125" style="0" bestFit="1" customWidth="1"/>
    <col min="3" max="3" width="12.00390625" style="0" bestFit="1" customWidth="1"/>
    <col min="4" max="4" width="8.28125" style="0" bestFit="1" customWidth="1"/>
    <col min="5" max="6" width="9.00390625" style="0" bestFit="1" customWidth="1"/>
    <col min="7" max="7" width="8.28125" style="0" bestFit="1" customWidth="1"/>
    <col min="8" max="9" width="9.00390625" style="0" bestFit="1" customWidth="1"/>
    <col min="10" max="10" width="15.28125" style="0" bestFit="1" customWidth="1"/>
    <col min="11" max="11" width="10.421875" style="0" bestFit="1" customWidth="1"/>
  </cols>
  <sheetData>
    <row r="1" spans="1:11" ht="19.5">
      <c r="A1" s="9" t="s">
        <v>1</v>
      </c>
      <c r="B1" s="10" t="s">
        <v>10</v>
      </c>
      <c r="C1" s="11" t="s">
        <v>11</v>
      </c>
      <c r="D1" s="11" t="s">
        <v>0</v>
      </c>
      <c r="E1" s="11" t="s">
        <v>7</v>
      </c>
      <c r="F1" s="12" t="s">
        <v>4</v>
      </c>
      <c r="G1" s="12"/>
      <c r="H1" s="11" t="s">
        <v>12</v>
      </c>
      <c r="I1" s="11" t="s">
        <v>13</v>
      </c>
      <c r="J1" s="11" t="s">
        <v>2</v>
      </c>
      <c r="K1" s="11" t="s">
        <v>3</v>
      </c>
    </row>
    <row r="2" spans="1:11" ht="19.5">
      <c r="A2" s="17" t="s">
        <v>20</v>
      </c>
      <c r="B2" s="20">
        <f>NORMSINV(0.99)</f>
        <v>2.32634787404084</v>
      </c>
      <c r="C2" s="20">
        <f>SQRT(5.5^2/27+6.4^2/25)</f>
        <v>1.6609546563258044</v>
      </c>
      <c r="D2" s="20">
        <f>B2*C2</f>
        <v>3.863958333621769</v>
      </c>
      <c r="E2" s="20">
        <f>141-144</f>
        <v>-3</v>
      </c>
      <c r="F2" s="20">
        <f>E2-D2</f>
        <v>-6.863958333621769</v>
      </c>
      <c r="G2" s="20">
        <f>E2+D2</f>
        <v>0.8639583336217691</v>
      </c>
      <c r="H2" s="20">
        <v>-2.33</v>
      </c>
      <c r="I2" s="20">
        <f>E2/C2</f>
        <v>-1.8061901862127265</v>
      </c>
      <c r="J2" s="13" t="s">
        <v>14</v>
      </c>
      <c r="K2" s="13">
        <f>NORMSDIST(-1.8)</f>
        <v>0.03593031911292588</v>
      </c>
    </row>
    <row r="3" ht="12.75">
      <c r="A3" s="1"/>
    </row>
    <row r="4" ht="12.75">
      <c r="K4" s="3"/>
    </row>
    <row r="5" ht="12.75">
      <c r="K5" s="4"/>
    </row>
    <row r="10" ht="12.75">
      <c r="K10" s="1"/>
    </row>
    <row r="16" spans="1:10" ht="12.75">
      <c r="A16" s="1"/>
      <c r="B16" s="1"/>
      <c r="C16" s="7"/>
      <c r="D16" s="2"/>
      <c r="E16" s="1"/>
      <c r="F16" s="8"/>
      <c r="G16" s="8"/>
      <c r="H16" s="2"/>
      <c r="I16" s="2"/>
      <c r="J16" s="1"/>
    </row>
    <row r="17" spans="1:10" ht="12.75">
      <c r="A17" s="5"/>
      <c r="B17" s="1"/>
      <c r="C17" s="6"/>
      <c r="D17" s="6"/>
      <c r="E17" s="6"/>
      <c r="F17" s="6"/>
      <c r="G17" s="6"/>
      <c r="H17" s="1"/>
      <c r="I17" s="1"/>
      <c r="J17" s="1"/>
    </row>
  </sheetData>
  <mergeCells count="2">
    <mergeCell ref="F1:G1"/>
    <mergeCell ref="F16:G16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16" sqref="F16"/>
    </sheetView>
  </sheetViews>
  <sheetFormatPr defaultColWidth="9.140625" defaultRowHeight="12.75"/>
  <cols>
    <col min="1" max="1" width="8.140625" style="0" bestFit="1" customWidth="1"/>
    <col min="2" max="3" width="8.28125" style="0" bestFit="1" customWidth="1"/>
    <col min="4" max="4" width="15.57421875" style="0" bestFit="1" customWidth="1"/>
    <col min="5" max="9" width="8.28125" style="0" bestFit="1" customWidth="1"/>
    <col min="10" max="10" width="16.57421875" style="0" bestFit="1" customWidth="1"/>
  </cols>
  <sheetData>
    <row r="1" spans="1:10" ht="18.75">
      <c r="A1" s="9" t="s">
        <v>1</v>
      </c>
      <c r="B1" s="9" t="s">
        <v>15</v>
      </c>
      <c r="C1" s="9" t="s">
        <v>5</v>
      </c>
      <c r="D1" s="9" t="s">
        <v>0</v>
      </c>
      <c r="E1" s="9" t="s">
        <v>7</v>
      </c>
      <c r="F1" s="14" t="s">
        <v>6</v>
      </c>
      <c r="G1" s="14"/>
      <c r="H1" s="9" t="s">
        <v>16</v>
      </c>
      <c r="I1" s="9" t="s">
        <v>17</v>
      </c>
      <c r="J1" s="11" t="s">
        <v>2</v>
      </c>
    </row>
    <row r="2" spans="1:10" ht="19.5">
      <c r="A2" s="17" t="s">
        <v>19</v>
      </c>
      <c r="B2" s="18">
        <f>TINV(0.01,43)</f>
        <v>2.6951020727167805</v>
      </c>
      <c r="C2" s="18">
        <f>SQRT(((27-1)*2.2^2+(18-1)*2.5^2)/(27+18-2))</f>
        <v>2.3232395185312074</v>
      </c>
      <c r="D2" s="18">
        <f>B2*C4</f>
        <v>1.9052734990293374</v>
      </c>
      <c r="E2" s="18">
        <f>72-68</f>
        <v>4</v>
      </c>
      <c r="F2" s="18">
        <f>E2-D2</f>
        <v>2.094726500970663</v>
      </c>
      <c r="G2" s="18">
        <f>E2+D2</f>
        <v>5.905273499029337</v>
      </c>
      <c r="H2" s="18">
        <f>TINV(0.02,43)</f>
        <v>2.4162501225161774</v>
      </c>
      <c r="I2" s="18">
        <f>E2/C4</f>
        <v>5.658194635237051</v>
      </c>
      <c r="J2" s="15" t="s">
        <v>18</v>
      </c>
    </row>
    <row r="3" spans="1:10" ht="18.75">
      <c r="A3" s="16"/>
      <c r="B3" s="16"/>
      <c r="C3" s="11" t="s">
        <v>11</v>
      </c>
      <c r="D3" s="16"/>
      <c r="E3" s="16"/>
      <c r="F3" s="16"/>
      <c r="G3" s="16"/>
      <c r="H3" s="16"/>
      <c r="I3" s="16"/>
      <c r="J3" s="16"/>
    </row>
    <row r="4" spans="1:10" ht="15">
      <c r="A4" s="16"/>
      <c r="B4" s="16"/>
      <c r="C4" s="19">
        <f>C2*SQRT(1/27+1/18)</f>
        <v>0.7069392726594353</v>
      </c>
      <c r="D4" s="16"/>
      <c r="E4" s="16"/>
      <c r="F4" s="16"/>
      <c r="G4" s="16"/>
      <c r="H4" s="16"/>
      <c r="I4" s="16"/>
      <c r="J4" s="16"/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4" sqref="J4"/>
    </sheetView>
  </sheetViews>
  <sheetFormatPr defaultColWidth="9.140625" defaultRowHeight="12.75"/>
  <cols>
    <col min="10" max="10" width="17.28125" style="0" bestFit="1" customWidth="1"/>
  </cols>
  <sheetData>
    <row r="1" spans="1:11" ht="18.75">
      <c r="A1" s="9" t="s">
        <v>1</v>
      </c>
      <c r="B1" s="9" t="s">
        <v>8</v>
      </c>
      <c r="C1" s="11" t="s">
        <v>21</v>
      </c>
      <c r="D1" s="9" t="s">
        <v>0</v>
      </c>
      <c r="E1" s="9" t="s">
        <v>7</v>
      </c>
      <c r="F1" s="14" t="s">
        <v>6</v>
      </c>
      <c r="G1" s="14"/>
      <c r="H1" s="9" t="s">
        <v>16</v>
      </c>
      <c r="I1" s="9" t="s">
        <v>17</v>
      </c>
      <c r="J1" s="11" t="s">
        <v>2</v>
      </c>
      <c r="K1" s="21"/>
    </row>
    <row r="2" spans="1:11" ht="18.75">
      <c r="A2" s="23" t="s">
        <v>23</v>
      </c>
      <c r="B2" s="24">
        <v>44</v>
      </c>
      <c r="C2" s="24">
        <f>SQRT(11^2/25+9^2/22)</f>
        <v>2.919215336664663</v>
      </c>
      <c r="D2" s="24">
        <f>C2*B4</f>
        <v>7.867583304551548</v>
      </c>
      <c r="E2" s="24">
        <f>44-49</f>
        <v>-5</v>
      </c>
      <c r="F2" s="24">
        <f>E2-D2</f>
        <v>-12.867583304551548</v>
      </c>
      <c r="G2" s="24">
        <f>E2+D2</f>
        <v>2.867583304551548</v>
      </c>
      <c r="H2" s="24">
        <f>-TINV(0.02,43)</f>
        <v>-2.4162501225161774</v>
      </c>
      <c r="I2" s="24">
        <f>E2/C2</f>
        <v>-1.7127890283396252</v>
      </c>
      <c r="J2" s="22" t="s">
        <v>22</v>
      </c>
      <c r="K2" s="21"/>
    </row>
    <row r="3" spans="1:11" ht="18.75">
      <c r="A3" s="21"/>
      <c r="B3" s="9" t="s">
        <v>15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/>
      <c r="B4" s="21">
        <f>TINV(0.01,43)</f>
        <v>2.6951020727167805</v>
      </c>
      <c r="C4" s="21"/>
      <c r="D4" s="21"/>
      <c r="E4" s="21"/>
      <c r="F4" s="21"/>
      <c r="G4" s="21"/>
      <c r="H4" s="21"/>
      <c r="I4" s="21"/>
      <c r="J4" s="21"/>
      <c r="K4" s="21"/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4" sqref="J4"/>
    </sheetView>
  </sheetViews>
  <sheetFormatPr defaultColWidth="9.140625" defaultRowHeight="12.75"/>
  <sheetData>
    <row r="1" spans="1:9" ht="18.75">
      <c r="A1" s="9" t="s">
        <v>1</v>
      </c>
      <c r="B1" s="9"/>
      <c r="C1" s="25" t="s">
        <v>24</v>
      </c>
      <c r="D1" s="9" t="s">
        <v>15</v>
      </c>
      <c r="E1" s="9" t="s">
        <v>0</v>
      </c>
      <c r="F1" s="14" t="s">
        <v>9</v>
      </c>
      <c r="G1" s="14"/>
      <c r="H1" s="9" t="s">
        <v>16</v>
      </c>
      <c r="I1" s="9" t="s">
        <v>17</v>
      </c>
    </row>
    <row r="2" spans="1:9" ht="15.75">
      <c r="A2" s="23" t="s">
        <v>26</v>
      </c>
      <c r="B2" s="26">
        <v>9.8333</v>
      </c>
      <c r="C2" s="26">
        <v>7.194905605125523</v>
      </c>
      <c r="D2" s="26">
        <f>TINV(0.05,11)</f>
        <v>2.200985158721842</v>
      </c>
      <c r="E2" s="26">
        <f>D2*C4</f>
        <v>6.464971123860558</v>
      </c>
      <c r="F2" s="26">
        <f>B2-E2</f>
        <v>3.368328876139442</v>
      </c>
      <c r="G2" s="26">
        <f>B2+E2</f>
        <v>16.29827112386056</v>
      </c>
      <c r="H2" s="9"/>
      <c r="I2" s="9"/>
    </row>
    <row r="3" spans="1:9" ht="18.75">
      <c r="A3" s="21"/>
      <c r="B3" s="21"/>
      <c r="C3" s="21" t="s">
        <v>25</v>
      </c>
      <c r="D3" s="21"/>
      <c r="E3" s="21"/>
      <c r="F3" s="21"/>
      <c r="G3" s="21"/>
      <c r="H3" s="21"/>
      <c r="I3" s="21"/>
    </row>
    <row r="4" spans="1:9" ht="15.75">
      <c r="A4" s="21"/>
      <c r="B4" s="21"/>
      <c r="C4" s="24">
        <f>C2/SQRT(6)</f>
        <v>2.937307913341361</v>
      </c>
      <c r="D4" s="21"/>
      <c r="E4" s="21"/>
      <c r="F4" s="21"/>
      <c r="G4" s="21"/>
      <c r="H4" s="21"/>
      <c r="I4" s="21"/>
    </row>
    <row r="5" spans="1:9" ht="18.75">
      <c r="A5" s="21"/>
      <c r="B5" s="21"/>
      <c r="C5" s="21"/>
      <c r="D5" s="21"/>
      <c r="E5" s="21"/>
      <c r="F5" s="27" t="s">
        <v>28</v>
      </c>
      <c r="G5" s="27" t="s">
        <v>29</v>
      </c>
      <c r="H5" s="27" t="s">
        <v>27</v>
      </c>
      <c r="I5" s="21"/>
    </row>
    <row r="6" spans="1:9" ht="15.75">
      <c r="A6" s="21"/>
      <c r="B6" s="21"/>
      <c r="C6" s="21"/>
      <c r="D6" s="21"/>
      <c r="E6" s="21"/>
      <c r="F6" s="21">
        <v>180</v>
      </c>
      <c r="G6" s="21">
        <v>183</v>
      </c>
      <c r="H6" s="21">
        <f aca="true" t="shared" si="0" ref="H6:H11">F6-G6</f>
        <v>-3</v>
      </c>
      <c r="I6" s="21">
        <f aca="true" t="shared" si="1" ref="I6:I11">H6^2</f>
        <v>9</v>
      </c>
    </row>
    <row r="7" spans="1:9" ht="15.75">
      <c r="A7" s="21"/>
      <c r="B7" s="21"/>
      <c r="C7" s="21"/>
      <c r="D7" s="21"/>
      <c r="E7" s="21"/>
      <c r="F7" s="21">
        <v>195</v>
      </c>
      <c r="G7" s="21">
        <v>187</v>
      </c>
      <c r="H7" s="21">
        <f t="shared" si="0"/>
        <v>8</v>
      </c>
      <c r="I7" s="21">
        <f t="shared" si="1"/>
        <v>64</v>
      </c>
    </row>
    <row r="8" spans="1:9" ht="15.75">
      <c r="A8" s="21"/>
      <c r="B8" s="21"/>
      <c r="C8" s="21"/>
      <c r="D8" s="21"/>
      <c r="E8" s="21"/>
      <c r="F8" s="21">
        <v>177</v>
      </c>
      <c r="G8" s="21">
        <v>161</v>
      </c>
      <c r="H8" s="21">
        <f t="shared" si="0"/>
        <v>16</v>
      </c>
      <c r="I8" s="21">
        <f t="shared" si="1"/>
        <v>256</v>
      </c>
    </row>
    <row r="9" spans="1:9" ht="15.75">
      <c r="A9" s="21"/>
      <c r="B9" s="21"/>
      <c r="C9" s="21"/>
      <c r="D9" s="21"/>
      <c r="E9" s="21"/>
      <c r="F9" s="21">
        <v>221</v>
      </c>
      <c r="G9" s="21">
        <v>204</v>
      </c>
      <c r="H9" s="21">
        <f t="shared" si="0"/>
        <v>17</v>
      </c>
      <c r="I9" s="21">
        <f t="shared" si="1"/>
        <v>289</v>
      </c>
    </row>
    <row r="10" spans="1:9" ht="15.75">
      <c r="A10" s="21"/>
      <c r="B10" s="21"/>
      <c r="C10" s="21"/>
      <c r="D10" s="21"/>
      <c r="E10" s="21"/>
      <c r="F10" s="21">
        <v>208</v>
      </c>
      <c r="G10" s="21">
        <v>197</v>
      </c>
      <c r="H10" s="21">
        <f t="shared" si="0"/>
        <v>11</v>
      </c>
      <c r="I10" s="21">
        <f t="shared" si="1"/>
        <v>121</v>
      </c>
    </row>
    <row r="11" spans="1:9" ht="15.75">
      <c r="A11" s="21"/>
      <c r="B11" s="21"/>
      <c r="C11" s="21"/>
      <c r="D11" s="21"/>
      <c r="E11" s="21"/>
      <c r="F11" s="21">
        <v>199</v>
      </c>
      <c r="G11" s="21">
        <v>189</v>
      </c>
      <c r="H11" s="21">
        <f t="shared" si="0"/>
        <v>10</v>
      </c>
      <c r="I11" s="21">
        <f t="shared" si="1"/>
        <v>100</v>
      </c>
    </row>
    <row r="12" spans="1:9" ht="15.75">
      <c r="A12" s="21"/>
      <c r="B12" s="21"/>
      <c r="C12" s="21"/>
      <c r="D12" s="21"/>
      <c r="E12" s="21"/>
      <c r="F12" s="21"/>
      <c r="G12" s="21"/>
      <c r="H12" s="21">
        <f>SUM(H6:H11)</f>
        <v>59</v>
      </c>
      <c r="I12" s="21">
        <f>SUM(I6:I11)</f>
        <v>839</v>
      </c>
    </row>
    <row r="13" spans="1:9" ht="15.75">
      <c r="A13" s="21"/>
      <c r="B13" s="21"/>
      <c r="C13" s="21"/>
      <c r="D13" s="21"/>
      <c r="E13" s="21"/>
      <c r="F13" s="21"/>
      <c r="G13" s="21"/>
      <c r="H13" s="24">
        <f>H12/6</f>
        <v>9.833333333333334</v>
      </c>
      <c r="I13" s="24">
        <f>SQRT((I12-H12^2/6)/5)</f>
        <v>7.194905605125523</v>
      </c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Ekof</dc:creator>
  <cp:keywords/>
  <dc:description/>
  <cp:lastModifiedBy>Ekof</cp:lastModifiedBy>
  <cp:lastPrinted>2009-04-06T18:51:36Z</cp:lastPrinted>
  <dcterms:created xsi:type="dcterms:W3CDTF">2009-04-06T11:05:44Z</dcterms:created>
  <dcterms:modified xsi:type="dcterms:W3CDTF">2010-04-13T09:32:54Z</dcterms:modified>
  <cp:category/>
  <cp:version/>
  <cp:contentType/>
  <cp:contentStatus/>
</cp:coreProperties>
</file>